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42b0f803f92e14/Počítač/EKONOMIC OPRAVNENE NAKLADY/EON^J BV 2022/"/>
    </mc:Choice>
  </mc:AlternateContent>
  <xr:revisionPtr revIDLastSave="1" documentId="13_ncr:1_{CD8D8B7C-F0E8-4838-90B6-E7592D59719E}" xr6:coauthVersionLast="47" xr6:coauthVersionMax="47" xr10:uidLastSave="{737D9D25-D57E-461E-BE6D-015B31949ACB}"/>
  <bookViews>
    <workbookView xWindow="-108" yWindow="-108" windowWidth="23256" windowHeight="12456" xr2:uid="{00000000-000D-0000-FFFF-FFFF00000000}"/>
  </bookViews>
  <sheets>
    <sheet name="EON 2022 Gelnica  DS" sheetId="5" r:id="rId1"/>
    <sheet name="Platby RV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6" l="1"/>
  <c r="H16" i="6"/>
  <c r="G16" i="6"/>
  <c r="F16" i="6"/>
  <c r="D16" i="6"/>
  <c r="B16" i="6"/>
  <c r="J14" i="6"/>
  <c r="J13" i="6"/>
  <c r="J12" i="6"/>
  <c r="J11" i="6"/>
  <c r="J10" i="6"/>
  <c r="J9" i="6"/>
  <c r="J8" i="6"/>
  <c r="J7" i="6"/>
  <c r="J6" i="6"/>
  <c r="J5" i="6"/>
  <c r="J4" i="6"/>
  <c r="J3" i="6"/>
  <c r="D28" i="5"/>
  <c r="C27" i="5"/>
  <c r="C30" i="5" s="1"/>
  <c r="C31" i="5" s="1"/>
  <c r="J16" i="6" l="1"/>
</calcChain>
</file>

<file path=xl/sharedStrings.xml><?xml version="1.0" encoding="utf-8"?>
<sst xmlns="http://schemas.openxmlformats.org/spreadsheetml/2006/main" count="64" uniqueCount="50">
  <si>
    <t>Názov zariadenia :</t>
  </si>
  <si>
    <t>Druh poskytovanej sociálnej služby:</t>
  </si>
  <si>
    <r>
      <t xml:space="preserve">Forma poskytovanej sociálnej služby </t>
    </r>
    <r>
      <rPr>
        <b/>
        <vertAlign val="superscript"/>
        <sz val="12"/>
        <rFont val="Calibri"/>
        <family val="2"/>
        <charset val="238"/>
      </rPr>
      <t>1) :</t>
    </r>
  </si>
  <si>
    <t>EON</t>
  </si>
  <si>
    <t>bežné výdavky</t>
  </si>
  <si>
    <r>
      <t xml:space="preserve"> Suma v € </t>
    </r>
    <r>
      <rPr>
        <b/>
        <vertAlign val="superscript"/>
        <sz val="10"/>
        <rFont val="Calibri"/>
        <family val="2"/>
        <charset val="238"/>
      </rPr>
      <t>3)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</si>
  <si>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10"/>
        <rFont val="Calibri"/>
        <family val="2"/>
        <charset val="238"/>
      </rPr>
      <t>4)</t>
    </r>
    <r>
      <rPr>
        <sz val="10"/>
        <rFont val="Calibri"/>
        <family val="2"/>
        <charset val="238"/>
      </rPr>
      <t>:</t>
    </r>
  </si>
  <si>
    <t xml:space="preserve">3. Výdavky na cestovné náhrady :  </t>
  </si>
  <si>
    <t>X X X</t>
  </si>
  <si>
    <t>3a. z toho : Výdavky na tuzemské cestovné náhrady:</t>
  </si>
  <si>
    <t>4. Výdavky na energie, vodu a komunikácie:</t>
  </si>
  <si>
    <t>5. Výdavky na materiál :</t>
  </si>
  <si>
    <t>5a. z toho : Výdavky na materiál okrem reprezentačného vybavenia nových interiérov :</t>
  </si>
  <si>
    <t>7. Výdavky na údržbu :</t>
  </si>
  <si>
    <t>7a. z toho : Výdavky na rutinnú a štandardnú údržbu, okrem jednorazovej údržby objektov alebo ich častí a riešenia havarijných stavov :</t>
  </si>
  <si>
    <t>8. Nájomné za prenájom: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</si>
  <si>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</si>
  <si>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t>9. Výdavky na služby :</t>
  </si>
  <si>
    <t>10. Výdavky na bežné transfery :</t>
  </si>
  <si>
    <r>
      <t xml:space="preserve">10a. z  toho: výdavky na bežné transfery v rozsahu vreckového podľa osobitného predpisu </t>
    </r>
    <r>
      <rPr>
        <vertAlign val="superscript"/>
        <sz val="10"/>
        <rFont val="Calibri"/>
        <family val="2"/>
        <charset val="238"/>
      </rPr>
      <t>5)</t>
    </r>
    <r>
      <rPr>
        <sz val="10"/>
        <rFont val="Calibri"/>
        <family val="2"/>
        <charset val="238"/>
      </rPr>
      <t xml:space="preserve">, odstupného, odchodného, náhrady príjmu pri dočasnej pracovnej neschopnosti zamestnanca podľa osobitného predpisu </t>
    </r>
    <r>
      <rPr>
        <b/>
        <vertAlign val="superscript"/>
        <sz val="10"/>
        <rFont val="Calibri"/>
        <family val="2"/>
        <charset val="238"/>
      </rPr>
      <t>6)</t>
    </r>
    <r>
      <rPr>
        <sz val="10"/>
        <rFont val="Calibri"/>
        <family val="2"/>
        <charset val="238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</si>
  <si>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10"/>
        <rFont val="Calibri"/>
        <family val="2"/>
        <charset val="238"/>
      </rPr>
      <t xml:space="preserve"> </t>
    </r>
    <r>
      <rPr>
        <b/>
        <i/>
        <vertAlign val="superscript"/>
        <sz val="10"/>
        <rFont val="Calibri"/>
        <family val="2"/>
        <charset val="238"/>
      </rPr>
      <t>7)</t>
    </r>
    <r>
      <rPr>
        <sz val="10"/>
        <rFont val="Calibri"/>
        <family val="2"/>
        <charset val="238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</si>
  <si>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t>Dátum a miesto vyhotovenia</t>
  </si>
  <si>
    <t>Spracoval (meno, priezvisko a podpis )</t>
  </si>
  <si>
    <t>Poznámky:</t>
  </si>
  <si>
    <r>
      <t xml:space="preserve">1) </t>
    </r>
    <r>
      <rPr>
        <i/>
        <sz val="10"/>
        <rFont val="Calibri"/>
        <family val="2"/>
        <charset val="238"/>
      </rPr>
      <t>Uvedie sa forma ambulantná, pobytová (celoročná alebo týždenná)</t>
    </r>
  </si>
  <si>
    <r>
      <t>3)</t>
    </r>
    <r>
      <rPr>
        <i/>
        <sz val="10"/>
        <rFont val="Calibri"/>
        <family val="2"/>
        <charset val="238"/>
      </rPr>
      <t xml:space="preserve"> Uvedie sa výška výdavku s presnosťou na dve desatinné miesta</t>
    </r>
  </si>
  <si>
    <r>
      <t xml:space="preserve">4) </t>
    </r>
    <r>
      <rPr>
        <i/>
        <sz val="10"/>
        <rFont val="Calibri"/>
        <family val="2"/>
        <charset val="238"/>
      </rPr>
      <t>Zákon 553 /2003 Z. z. Zákon o odmeňovaní niektorých zamestnancov pri výkone práce vo verejnom záujme a o zmene a doplnenní niektorých zákonov v znení neskorších predpisov</t>
    </r>
  </si>
  <si>
    <r>
      <t>5)</t>
    </r>
    <r>
      <rPr>
        <i/>
        <sz val="10"/>
        <rFont val="Calibri"/>
        <family val="2"/>
        <charset val="238"/>
      </rPr>
      <t xml:space="preserve"> Zákon č. 305/2005 Z.z. Zákon o sociálnoprávnej ochrane detí a o sociálnej kuratele a o zmene a doplnení niektorých zákonov v znení neskorších predpisov</t>
    </r>
  </si>
  <si>
    <r>
      <t>6)</t>
    </r>
    <r>
      <rPr>
        <i/>
        <sz val="10"/>
        <rFont val="Calibri"/>
        <family val="2"/>
        <charset val="238"/>
      </rPr>
      <t xml:space="preserve"> Zákon č. 462/2003 Z. z.  Zákon o náhrade príjmu pri dočasnej pracovnej neschopnosti zamestnanca a o zmene a doplnení niektorých zákonov v znení neskorších predpisov.</t>
    </r>
  </si>
  <si>
    <r>
      <t xml:space="preserve">7) </t>
    </r>
    <r>
      <rPr>
        <i/>
        <sz val="10"/>
        <rFont val="Calibri"/>
        <family val="2"/>
        <charset val="238"/>
      </rPr>
      <t>Zákon č. 431/2002 Z. z. Zákon o účtovníctve v znení neskorších predpisov.</t>
    </r>
  </si>
  <si>
    <t>2. Poistné na verejné zdravotné poistenie, postné na sociálne poistenie a povinné príspevky na starobné dôchodkové sporenie platené zamestnávateľom v ozsahu určenom podľa bodu 1:</t>
  </si>
  <si>
    <t>Diecézna charita Rožňava</t>
  </si>
  <si>
    <t>ambulantná</t>
  </si>
  <si>
    <t xml:space="preserve">Prepočítaný počet zamestnancov  pre daný druh sociálnej služby v roku 2021: </t>
  </si>
  <si>
    <t>Výpočet ekonomicky oprávnených nákladov, bežných výdavkov a bežných  príjmov za rok 2022</t>
  </si>
  <si>
    <r>
      <t xml:space="preserve">Počet prijímateľov sociálnej služby v roku 2022 </t>
    </r>
    <r>
      <rPr>
        <b/>
        <vertAlign val="superscript"/>
        <sz val="12"/>
        <rFont val="Calibri"/>
        <family val="2"/>
        <charset val="238"/>
      </rPr>
      <t>2)</t>
    </r>
    <r>
      <rPr>
        <b/>
        <sz val="12"/>
        <rFont val="Calibri"/>
        <family val="2"/>
        <charset val="238"/>
      </rPr>
      <t>:</t>
    </r>
  </si>
  <si>
    <t>Druh výdavku za rok 2022:</t>
  </si>
  <si>
    <r>
      <t xml:space="preserve">Ekonomicky oprávnené náklady za rok 2022 spolu   
</t>
    </r>
    <r>
      <rPr>
        <sz val="12"/>
        <rFont val="Calibri"/>
        <family val="2"/>
        <charset val="238"/>
      </rPr>
      <t>(súčet riadkov 1, 2, 3, 4, 5, 6, 7, 8, 9,10, 11)</t>
    </r>
    <r>
      <rPr>
        <b/>
        <sz val="12"/>
        <rFont val="Calibri"/>
        <family val="2"/>
        <charset val="238"/>
      </rPr>
      <t xml:space="preserve"> :</t>
    </r>
  </si>
  <si>
    <r>
      <t xml:space="preserve">Celková výška bežných výdavkov za rok 2022
</t>
    </r>
    <r>
      <rPr>
        <sz val="12"/>
        <rFont val="Calibri"/>
        <family val="2"/>
        <charset val="238"/>
      </rPr>
      <t>(súčet riadkov 1, 2, 3a, 4, 5a, 6, 7a,8a, 9,10a)</t>
    </r>
    <r>
      <rPr>
        <b/>
        <sz val="12"/>
        <rFont val="Calibri"/>
        <family val="2"/>
        <charset val="238"/>
      </rPr>
      <t>:</t>
    </r>
  </si>
  <si>
    <t>Výška prijatých úhrad (bežné  príjmy) za rok 2022:</t>
  </si>
  <si>
    <t>EON na jedného klienta za rok 2022:</t>
  </si>
  <si>
    <t>EON na jedného klienta za mesiac v 2022:</t>
  </si>
  <si>
    <t>Ing. Katarína Krajkovičová</t>
  </si>
  <si>
    <r>
      <t>2)</t>
    </r>
    <r>
      <rPr>
        <i/>
        <sz val="10"/>
        <rFont val="Calibri"/>
        <family val="2"/>
        <charset val="238"/>
      </rPr>
      <t xml:space="preserve"> Uvedie sa registrovaná kapacita zariadenia k 31.12.2022</t>
    </r>
  </si>
  <si>
    <t>útulok</t>
  </si>
  <si>
    <t>NDC</t>
  </si>
  <si>
    <t>nocľaháreň</t>
  </si>
  <si>
    <t>Súčet</t>
  </si>
  <si>
    <t>28.6.2023 Rožňava</t>
  </si>
  <si>
    <t>Denný stacionár Gelnica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</si>
</sst>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9" tint="0.79998168889431442"/>
        <bgColor indexed="26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/>
    <xf numFmtId="0" fontId="8" fillId="2" borderId="7" xfId="0" applyFont="1" applyFill="1" applyBorder="1" applyAlignment="1">
      <alignment horizontal="center" vertical="center"/>
    </xf>
    <xf numFmtId="0" fontId="6" fillId="0" borderId="14" xfId="0" applyFont="1" applyBorder="1"/>
    <xf numFmtId="0" fontId="6" fillId="0" borderId="0" xfId="0" applyFont="1"/>
    <xf numFmtId="0" fontId="1" fillId="0" borderId="14" xfId="0" applyFont="1" applyBorder="1"/>
    <xf numFmtId="0" fontId="1" fillId="0" borderId="0" xfId="0" applyFont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3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15" fillId="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19" fillId="0" borderId="15" xfId="0" applyNumberFormat="1" applyFont="1" applyBorder="1" applyAlignment="1">
      <alignment horizontal="center" vertical="center"/>
    </xf>
    <xf numFmtId="0" fontId="20" fillId="0" borderId="0" xfId="0" applyFont="1"/>
    <xf numFmtId="0" fontId="16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4" fontId="15" fillId="5" borderId="5" xfId="0" applyNumberFormat="1" applyFont="1" applyFill="1" applyBorder="1" applyAlignment="1">
      <alignment horizontal="center" vertical="center"/>
    </xf>
    <xf numFmtId="4" fontId="15" fillId="5" borderId="6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4" fontId="15" fillId="5" borderId="12" xfId="0" applyNumberFormat="1" applyFont="1" applyFill="1" applyBorder="1" applyAlignment="1">
      <alignment horizontal="center" vertical="center"/>
    </xf>
    <xf numFmtId="4" fontId="15" fillId="5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zoomScale="95" zoomScaleNormal="95" workbookViewId="0">
      <selection activeCell="C6" sqref="C6:D6"/>
    </sheetView>
  </sheetViews>
  <sheetFormatPr defaultRowHeight="13.2" x14ac:dyDescent="0.25"/>
  <cols>
    <col min="1" max="1" width="28.88671875" customWidth="1"/>
    <col min="2" max="2" width="38.109375" customWidth="1"/>
    <col min="3" max="3" width="15.109375" customWidth="1"/>
    <col min="4" max="4" width="16.6640625" customWidth="1"/>
  </cols>
  <sheetData>
    <row r="1" spans="1:4" ht="14.4" x14ac:dyDescent="0.25">
      <c r="A1" s="1"/>
      <c r="B1" s="1"/>
      <c r="C1" s="1"/>
      <c r="D1" s="2"/>
    </row>
    <row r="2" spans="1:4" ht="37.200000000000003" customHeight="1" x14ac:dyDescent="0.25">
      <c r="A2" s="49" t="s">
        <v>34</v>
      </c>
      <c r="B2" s="49"/>
      <c r="C2" s="49"/>
      <c r="D2" s="49"/>
    </row>
    <row r="3" spans="1:4" ht="14.4" thickBot="1" x14ac:dyDescent="0.35">
      <c r="A3" s="3"/>
      <c r="B3" s="3"/>
      <c r="C3" s="3"/>
      <c r="D3" s="3"/>
    </row>
    <row r="4" spans="1:4" ht="15.6" x14ac:dyDescent="0.25">
      <c r="A4" s="50" t="s">
        <v>0</v>
      </c>
      <c r="B4" s="50"/>
      <c r="C4" s="51" t="s">
        <v>31</v>
      </c>
      <c r="D4" s="52"/>
    </row>
    <row r="5" spans="1:4" ht="15.6" x14ac:dyDescent="0.25">
      <c r="A5" s="40" t="s">
        <v>1</v>
      </c>
      <c r="B5" s="40"/>
      <c r="C5" s="53" t="s">
        <v>49</v>
      </c>
      <c r="D5" s="54"/>
    </row>
    <row r="6" spans="1:4" ht="17.399999999999999" x14ac:dyDescent="0.25">
      <c r="A6" s="40" t="s">
        <v>2</v>
      </c>
      <c r="B6" s="40"/>
      <c r="C6" s="47" t="s">
        <v>32</v>
      </c>
      <c r="D6" s="48"/>
    </row>
    <row r="7" spans="1:4" ht="17.399999999999999" x14ac:dyDescent="0.25">
      <c r="A7" s="40" t="s">
        <v>35</v>
      </c>
      <c r="B7" s="40"/>
      <c r="C7" s="41">
        <v>12</v>
      </c>
      <c r="D7" s="42"/>
    </row>
    <row r="8" spans="1:4" ht="15.6" x14ac:dyDescent="0.25">
      <c r="A8" s="43" t="s">
        <v>33</v>
      </c>
      <c r="B8" s="43"/>
      <c r="C8" s="45">
        <v>4.2</v>
      </c>
      <c r="D8" s="46"/>
    </row>
    <row r="9" spans="1:4" ht="13.8" x14ac:dyDescent="0.25">
      <c r="A9" s="44" t="s">
        <v>36</v>
      </c>
      <c r="B9" s="44"/>
      <c r="C9" s="15" t="s">
        <v>3</v>
      </c>
      <c r="D9" s="4" t="s">
        <v>4</v>
      </c>
    </row>
    <row r="10" spans="1:4" ht="15" x14ac:dyDescent="0.25">
      <c r="A10" s="44"/>
      <c r="B10" s="44"/>
      <c r="C10" s="15" t="s">
        <v>5</v>
      </c>
      <c r="D10" s="4" t="s">
        <v>5</v>
      </c>
    </row>
    <row r="11" spans="1:4" ht="33" customHeight="1" x14ac:dyDescent="0.25">
      <c r="A11" s="35" t="s">
        <v>6</v>
      </c>
      <c r="B11" s="35"/>
      <c r="C11" s="23">
        <v>35511.269999999997</v>
      </c>
      <c r="D11" s="9">
        <v>35511.269999999997</v>
      </c>
    </row>
    <row r="12" spans="1:4" ht="13.8" x14ac:dyDescent="0.25">
      <c r="A12" s="36" t="s">
        <v>30</v>
      </c>
      <c r="B12" s="36"/>
      <c r="C12" s="23">
        <v>11604.94</v>
      </c>
      <c r="D12" s="9">
        <v>11604.94</v>
      </c>
    </row>
    <row r="13" spans="1:4" ht="13.8" x14ac:dyDescent="0.25">
      <c r="A13" s="36" t="s">
        <v>7</v>
      </c>
      <c r="B13" s="36"/>
      <c r="C13" s="16">
        <v>0</v>
      </c>
      <c r="D13" s="10" t="s">
        <v>8</v>
      </c>
    </row>
    <row r="14" spans="1:4" ht="13.8" x14ac:dyDescent="0.25">
      <c r="A14" s="35" t="s">
        <v>9</v>
      </c>
      <c r="B14" s="35"/>
      <c r="C14" s="17" t="s">
        <v>8</v>
      </c>
      <c r="D14" s="9">
        <v>0</v>
      </c>
    </row>
    <row r="15" spans="1:4" ht="13.8" x14ac:dyDescent="0.25">
      <c r="A15" s="34" t="s">
        <v>10</v>
      </c>
      <c r="B15" s="34"/>
      <c r="C15" s="18">
        <v>1662.8</v>
      </c>
      <c r="D15" s="11">
        <v>1662.8</v>
      </c>
    </row>
    <row r="16" spans="1:4" ht="13.8" x14ac:dyDescent="0.25">
      <c r="A16" s="34" t="s">
        <v>11</v>
      </c>
      <c r="B16" s="34"/>
      <c r="C16" s="16">
        <v>5720.1</v>
      </c>
      <c r="D16" s="10" t="s">
        <v>8</v>
      </c>
    </row>
    <row r="17" spans="1:4" ht="13.8" x14ac:dyDescent="0.25">
      <c r="A17" s="35" t="s">
        <v>12</v>
      </c>
      <c r="B17" s="35"/>
      <c r="C17" s="17" t="s">
        <v>8</v>
      </c>
      <c r="D17" s="9">
        <v>5720.1</v>
      </c>
    </row>
    <row r="18" spans="1:4" ht="13.8" x14ac:dyDescent="0.25">
      <c r="A18" s="35"/>
      <c r="B18" s="35"/>
      <c r="C18" s="16">
        <v>0</v>
      </c>
      <c r="D18" s="9">
        <v>0</v>
      </c>
    </row>
    <row r="19" spans="1:4" ht="13.8" x14ac:dyDescent="0.25">
      <c r="A19" s="34" t="s">
        <v>13</v>
      </c>
      <c r="B19" s="34"/>
      <c r="C19" s="16">
        <v>139.35</v>
      </c>
      <c r="D19" s="10" t="s">
        <v>8</v>
      </c>
    </row>
    <row r="20" spans="1:4" ht="13.8" x14ac:dyDescent="0.25">
      <c r="A20" s="35" t="s">
        <v>14</v>
      </c>
      <c r="B20" s="35"/>
      <c r="C20" s="17" t="s">
        <v>8</v>
      </c>
      <c r="D20" s="9">
        <v>139.35</v>
      </c>
    </row>
    <row r="21" spans="1:4" ht="13.8" x14ac:dyDescent="0.25">
      <c r="A21" s="35" t="s">
        <v>15</v>
      </c>
      <c r="B21" s="35"/>
      <c r="C21" s="16">
        <v>0</v>
      </c>
      <c r="D21" s="10" t="s">
        <v>8</v>
      </c>
    </row>
    <row r="22" spans="1:4" ht="13.8" x14ac:dyDescent="0.25">
      <c r="A22" s="35" t="s">
        <v>16</v>
      </c>
      <c r="B22" s="35"/>
      <c r="C22" s="17" t="s">
        <v>8</v>
      </c>
      <c r="D22" s="9">
        <v>0</v>
      </c>
    </row>
    <row r="23" spans="1:4" ht="13.8" x14ac:dyDescent="0.25">
      <c r="A23" s="34" t="s">
        <v>17</v>
      </c>
      <c r="B23" s="34"/>
      <c r="C23" s="18">
        <v>23.8</v>
      </c>
      <c r="D23" s="11">
        <v>23.8</v>
      </c>
    </row>
    <row r="24" spans="1:4" ht="13.8" x14ac:dyDescent="0.25">
      <c r="A24" s="34" t="s">
        <v>18</v>
      </c>
      <c r="B24" s="34"/>
      <c r="C24" s="16">
        <v>0</v>
      </c>
      <c r="D24" s="10" t="s">
        <v>8</v>
      </c>
    </row>
    <row r="25" spans="1:4" ht="49.95" customHeight="1" x14ac:dyDescent="0.25">
      <c r="A25" s="36" t="s">
        <v>19</v>
      </c>
      <c r="B25" s="36"/>
      <c r="C25" s="17" t="s">
        <v>8</v>
      </c>
      <c r="D25" s="9">
        <v>0</v>
      </c>
    </row>
    <row r="26" spans="1:4" ht="97.2" customHeight="1" thickBot="1" x14ac:dyDescent="0.3">
      <c r="A26" s="37" t="s">
        <v>20</v>
      </c>
      <c r="B26" s="37"/>
      <c r="C26" s="19">
        <v>0</v>
      </c>
      <c r="D26" s="12" t="s">
        <v>8</v>
      </c>
    </row>
    <row r="27" spans="1:4" ht="15.6" x14ac:dyDescent="0.25">
      <c r="A27" s="38" t="s">
        <v>37</v>
      </c>
      <c r="B27" s="38"/>
      <c r="C27" s="20">
        <f>C11+C12+C13+C15+C16+C18+C19+C21+C23+C24+C26</f>
        <v>54662.26</v>
      </c>
      <c r="D27" s="13" t="s">
        <v>8</v>
      </c>
    </row>
    <row r="28" spans="1:4" ht="15.6" x14ac:dyDescent="0.25">
      <c r="A28" s="39" t="s">
        <v>38</v>
      </c>
      <c r="B28" s="39"/>
      <c r="C28" s="21" t="s">
        <v>8</v>
      </c>
      <c r="D28" s="14">
        <f>D11+D12+D14+D15+D17+D18+D20+D22+D23+D25</f>
        <v>54662.26</v>
      </c>
    </row>
    <row r="29" spans="1:4" ht="15.6" x14ac:dyDescent="0.25">
      <c r="A29" s="26" t="s">
        <v>39</v>
      </c>
      <c r="B29" s="26"/>
      <c r="C29" s="27">
        <v>9223.6</v>
      </c>
      <c r="D29" s="28"/>
    </row>
    <row r="30" spans="1:4" ht="15.6" x14ac:dyDescent="0.25">
      <c r="A30" s="26" t="s">
        <v>40</v>
      </c>
      <c r="B30" s="26"/>
      <c r="C30" s="27">
        <f>C27/C7</f>
        <v>4555.1883333333335</v>
      </c>
      <c r="D30" s="28"/>
    </row>
    <row r="31" spans="1:4" ht="16.2" thickBot="1" x14ac:dyDescent="0.3">
      <c r="A31" s="29" t="s">
        <v>41</v>
      </c>
      <c r="B31" s="29"/>
      <c r="C31" s="30">
        <f>C30/12</f>
        <v>379.59902777777779</v>
      </c>
      <c r="D31" s="31"/>
    </row>
    <row r="32" spans="1:4" ht="15.6" x14ac:dyDescent="0.3">
      <c r="A32" s="5" t="s">
        <v>48</v>
      </c>
      <c r="B32" s="6"/>
      <c r="C32" s="5" t="s">
        <v>42</v>
      </c>
      <c r="D32" s="7"/>
    </row>
    <row r="33" spans="1:4" ht="15.6" x14ac:dyDescent="0.3">
      <c r="A33" s="22" t="s">
        <v>21</v>
      </c>
      <c r="B33" s="3"/>
      <c r="C33" s="32" t="s">
        <v>22</v>
      </c>
      <c r="D33" s="32"/>
    </row>
    <row r="34" spans="1:4" ht="15.6" x14ac:dyDescent="0.25">
      <c r="A34" s="22"/>
      <c r="B34" s="22"/>
      <c r="C34" s="22"/>
      <c r="D34" s="8"/>
    </row>
    <row r="35" spans="1:4" ht="13.8" x14ac:dyDescent="0.3">
      <c r="A35" s="3" t="s">
        <v>23</v>
      </c>
      <c r="B35" s="3"/>
      <c r="C35" s="3"/>
      <c r="D35" s="3"/>
    </row>
    <row r="36" spans="1:4" ht="15" x14ac:dyDescent="0.25">
      <c r="A36" s="25" t="s">
        <v>24</v>
      </c>
      <c r="B36" s="25"/>
      <c r="C36" s="25"/>
      <c r="D36" s="25"/>
    </row>
    <row r="37" spans="1:4" ht="15" x14ac:dyDescent="0.25">
      <c r="A37" s="33" t="s">
        <v>43</v>
      </c>
      <c r="B37" s="33"/>
      <c r="C37" s="33"/>
      <c r="D37" s="33"/>
    </row>
    <row r="38" spans="1:4" ht="15" x14ac:dyDescent="0.25">
      <c r="A38" s="25" t="s">
        <v>25</v>
      </c>
      <c r="B38" s="25"/>
      <c r="C38" s="25"/>
      <c r="D38" s="25"/>
    </row>
    <row r="39" spans="1:4" ht="15" x14ac:dyDescent="0.25">
      <c r="A39" s="33" t="s">
        <v>26</v>
      </c>
      <c r="B39" s="33"/>
      <c r="C39" s="33"/>
      <c r="D39" s="33"/>
    </row>
    <row r="40" spans="1:4" ht="15" x14ac:dyDescent="0.25">
      <c r="A40" s="33" t="s">
        <v>27</v>
      </c>
      <c r="B40" s="33"/>
      <c r="C40" s="33"/>
      <c r="D40" s="33"/>
    </row>
    <row r="41" spans="1:4" ht="15" x14ac:dyDescent="0.25">
      <c r="A41" s="33" t="s">
        <v>28</v>
      </c>
      <c r="B41" s="33"/>
      <c r="C41" s="33"/>
      <c r="D41" s="33"/>
    </row>
    <row r="42" spans="1:4" ht="15" x14ac:dyDescent="0.25">
      <c r="A42" s="25" t="s">
        <v>29</v>
      </c>
      <c r="B42" s="25"/>
      <c r="C42" s="25"/>
      <c r="D42" s="25"/>
    </row>
  </sheetData>
  <mergeCells count="44">
    <mergeCell ref="A6:B6"/>
    <mergeCell ref="C6:D6"/>
    <mergeCell ref="A2:D2"/>
    <mergeCell ref="A4:B4"/>
    <mergeCell ref="C4:D4"/>
    <mergeCell ref="A5:B5"/>
    <mergeCell ref="C5:D5"/>
    <mergeCell ref="A18:B18"/>
    <mergeCell ref="A7:B7"/>
    <mergeCell ref="C7:D7"/>
    <mergeCell ref="A8:B8"/>
    <mergeCell ref="A9:B10"/>
    <mergeCell ref="A11:B11"/>
    <mergeCell ref="A12:B12"/>
    <mergeCell ref="A13:B13"/>
    <mergeCell ref="A14:B14"/>
    <mergeCell ref="A15:B15"/>
    <mergeCell ref="A16:B16"/>
    <mergeCell ref="A17:B17"/>
    <mergeCell ref="C8:D8"/>
    <mergeCell ref="C29:D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D42"/>
    <mergeCell ref="A30:B30"/>
    <mergeCell ref="C30:D30"/>
    <mergeCell ref="A31:B31"/>
    <mergeCell ref="C31:D31"/>
    <mergeCell ref="C33:D33"/>
    <mergeCell ref="A36:D36"/>
    <mergeCell ref="A37:D37"/>
    <mergeCell ref="A38:D38"/>
    <mergeCell ref="A39:D39"/>
    <mergeCell ref="A40:D40"/>
    <mergeCell ref="A41:D4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D7B8-2275-4409-B15C-CB2B320A02C3}">
  <dimension ref="A1:P27"/>
  <sheetViews>
    <sheetView workbookViewId="0">
      <selection activeCell="H22" sqref="H22"/>
    </sheetView>
  </sheetViews>
  <sheetFormatPr defaultRowHeight="13.2" x14ac:dyDescent="0.25"/>
  <sheetData>
    <row r="1" spans="1:16" x14ac:dyDescent="0.25">
      <c r="B1" t="s">
        <v>46</v>
      </c>
      <c r="D1" t="s">
        <v>44</v>
      </c>
      <c r="F1" t="s">
        <v>45</v>
      </c>
      <c r="J1" t="s">
        <v>45</v>
      </c>
    </row>
    <row r="2" spans="1:16" x14ac:dyDescent="0.25">
      <c r="J2" s="24"/>
      <c r="N2">
        <v>2.5</v>
      </c>
      <c r="O2">
        <v>48</v>
      </c>
      <c r="P2">
        <v>1.4</v>
      </c>
    </row>
    <row r="3" spans="1:16" x14ac:dyDescent="0.25">
      <c r="A3">
        <v>1</v>
      </c>
      <c r="B3">
        <v>383</v>
      </c>
      <c r="D3">
        <v>484</v>
      </c>
      <c r="F3">
        <v>31.1</v>
      </c>
      <c r="G3">
        <v>6.6</v>
      </c>
      <c r="H3">
        <v>24.2</v>
      </c>
      <c r="I3">
        <v>10.5</v>
      </c>
      <c r="J3" s="24">
        <f>SUM(F3:I3)</f>
        <v>72.400000000000006</v>
      </c>
      <c r="N3">
        <v>30</v>
      </c>
      <c r="O3">
        <v>120</v>
      </c>
      <c r="P3">
        <v>0.7</v>
      </c>
    </row>
    <row r="4" spans="1:16" x14ac:dyDescent="0.25">
      <c r="A4">
        <v>2</v>
      </c>
      <c r="B4">
        <v>192.5</v>
      </c>
      <c r="D4">
        <v>595.4</v>
      </c>
      <c r="F4">
        <v>32.299999999999997</v>
      </c>
      <c r="G4">
        <v>3.9</v>
      </c>
      <c r="H4">
        <v>18.7</v>
      </c>
      <c r="I4">
        <v>7.5</v>
      </c>
      <c r="J4" s="24">
        <f>SUM(F4:I4)</f>
        <v>62.399999999999991</v>
      </c>
      <c r="N4">
        <v>15</v>
      </c>
      <c r="O4">
        <v>120</v>
      </c>
      <c r="P4">
        <v>2.6</v>
      </c>
    </row>
    <row r="5" spans="1:16" x14ac:dyDescent="0.25">
      <c r="A5">
        <v>3</v>
      </c>
      <c r="B5">
        <v>307.5</v>
      </c>
      <c r="D5">
        <v>518</v>
      </c>
      <c r="F5">
        <v>45.9</v>
      </c>
      <c r="G5">
        <v>0</v>
      </c>
      <c r="H5">
        <v>16.899999999999999</v>
      </c>
      <c r="I5">
        <v>6.6</v>
      </c>
      <c r="J5" s="24">
        <f t="shared" ref="J5:J14" si="0">SUM(F5:I5)</f>
        <v>69.399999999999991</v>
      </c>
      <c r="N5">
        <v>24</v>
      </c>
      <c r="P5">
        <v>1.2</v>
      </c>
    </row>
    <row r="6" spans="1:16" x14ac:dyDescent="0.25">
      <c r="A6">
        <v>4</v>
      </c>
      <c r="B6">
        <v>264.5</v>
      </c>
      <c r="D6">
        <v>434</v>
      </c>
      <c r="F6">
        <v>27.1</v>
      </c>
      <c r="G6">
        <v>0</v>
      </c>
      <c r="H6">
        <v>24.3</v>
      </c>
      <c r="I6">
        <v>7.5</v>
      </c>
      <c r="J6" s="24">
        <f t="shared" si="0"/>
        <v>58.900000000000006</v>
      </c>
      <c r="N6">
        <v>45</v>
      </c>
    </row>
    <row r="7" spans="1:16" x14ac:dyDescent="0.25">
      <c r="A7">
        <v>5</v>
      </c>
      <c r="B7">
        <v>311.5</v>
      </c>
      <c r="D7">
        <v>337.5</v>
      </c>
      <c r="F7">
        <v>26.7</v>
      </c>
      <c r="G7">
        <v>0</v>
      </c>
      <c r="H7">
        <v>21.8</v>
      </c>
      <c r="I7">
        <v>9.4</v>
      </c>
      <c r="J7" s="24">
        <f t="shared" si="0"/>
        <v>57.9</v>
      </c>
      <c r="N7">
        <v>15.5</v>
      </c>
    </row>
    <row r="8" spans="1:16" x14ac:dyDescent="0.25">
      <c r="A8">
        <v>6</v>
      </c>
      <c r="B8">
        <v>252</v>
      </c>
      <c r="D8">
        <v>290</v>
      </c>
      <c r="F8">
        <v>22.1</v>
      </c>
      <c r="G8">
        <v>0</v>
      </c>
      <c r="H8">
        <v>14.3</v>
      </c>
      <c r="I8">
        <v>0</v>
      </c>
      <c r="J8" s="24">
        <f t="shared" si="0"/>
        <v>36.400000000000006</v>
      </c>
      <c r="N8">
        <v>12</v>
      </c>
    </row>
    <row r="9" spans="1:16" x14ac:dyDescent="0.25">
      <c r="A9">
        <v>7</v>
      </c>
      <c r="B9">
        <v>262.5</v>
      </c>
      <c r="D9">
        <v>248</v>
      </c>
      <c r="F9">
        <v>18</v>
      </c>
      <c r="G9">
        <v>0</v>
      </c>
      <c r="H9">
        <v>16.399999999999999</v>
      </c>
      <c r="I9">
        <v>5.6</v>
      </c>
      <c r="J9" s="24">
        <f t="shared" si="0"/>
        <v>40</v>
      </c>
      <c r="N9">
        <v>15</v>
      </c>
    </row>
    <row r="10" spans="1:16" x14ac:dyDescent="0.25">
      <c r="A10">
        <v>8</v>
      </c>
      <c r="B10">
        <v>281</v>
      </c>
      <c r="D10">
        <v>184</v>
      </c>
      <c r="F10">
        <v>26</v>
      </c>
      <c r="G10">
        <v>0</v>
      </c>
      <c r="H10">
        <v>17.7</v>
      </c>
      <c r="I10">
        <v>7.3</v>
      </c>
      <c r="J10" s="24">
        <f t="shared" si="0"/>
        <v>51</v>
      </c>
      <c r="N10">
        <v>27</v>
      </c>
    </row>
    <row r="11" spans="1:16" x14ac:dyDescent="0.25">
      <c r="A11">
        <v>9</v>
      </c>
      <c r="B11">
        <v>206</v>
      </c>
      <c r="D11">
        <v>232</v>
      </c>
      <c r="F11">
        <v>30.6</v>
      </c>
      <c r="G11">
        <v>0</v>
      </c>
      <c r="H11">
        <v>13</v>
      </c>
      <c r="I11">
        <v>6.6</v>
      </c>
      <c r="J11" s="24">
        <f t="shared" si="0"/>
        <v>50.2</v>
      </c>
    </row>
    <row r="12" spans="1:16" x14ac:dyDescent="0.25">
      <c r="A12">
        <v>10</v>
      </c>
      <c r="B12">
        <v>309.5</v>
      </c>
      <c r="D12">
        <v>370</v>
      </c>
      <c r="F12">
        <v>38</v>
      </c>
      <c r="G12">
        <v>0</v>
      </c>
      <c r="H12">
        <v>16.100000000000001</v>
      </c>
      <c r="I12">
        <v>7.3</v>
      </c>
      <c r="J12" s="24">
        <f t="shared" si="0"/>
        <v>61.4</v>
      </c>
    </row>
    <row r="13" spans="1:16" x14ac:dyDescent="0.25">
      <c r="A13">
        <v>11</v>
      </c>
      <c r="B13">
        <v>186</v>
      </c>
      <c r="D13">
        <v>288</v>
      </c>
      <c r="F13">
        <v>40</v>
      </c>
      <c r="G13">
        <v>1</v>
      </c>
      <c r="H13">
        <v>3.3</v>
      </c>
      <c r="I13">
        <v>5.9</v>
      </c>
      <c r="J13" s="24">
        <f t="shared" si="0"/>
        <v>50.199999999999996</v>
      </c>
    </row>
    <row r="14" spans="1:16" x14ac:dyDescent="0.25">
      <c r="A14">
        <v>12</v>
      </c>
      <c r="B14">
        <v>397</v>
      </c>
      <c r="D14">
        <v>644</v>
      </c>
      <c r="F14">
        <v>33.200000000000003</v>
      </c>
      <c r="G14">
        <v>0.7</v>
      </c>
      <c r="H14">
        <v>25.3</v>
      </c>
      <c r="I14">
        <v>5.7</v>
      </c>
      <c r="J14" s="24">
        <f t="shared" si="0"/>
        <v>64.900000000000006</v>
      </c>
      <c r="N14">
        <v>1.3</v>
      </c>
      <c r="O14">
        <v>4.2</v>
      </c>
      <c r="P14">
        <v>2.8</v>
      </c>
    </row>
    <row r="15" spans="1:16" x14ac:dyDescent="0.25">
      <c r="J15" s="24"/>
      <c r="N15">
        <v>1.7</v>
      </c>
      <c r="O15">
        <v>0.6</v>
      </c>
      <c r="P15">
        <v>5.2</v>
      </c>
    </row>
    <row r="16" spans="1:16" x14ac:dyDescent="0.25">
      <c r="A16" t="s">
        <v>47</v>
      </c>
      <c r="B16">
        <f>SUM(B3:B15)</f>
        <v>3353</v>
      </c>
      <c r="D16">
        <f>SUM(D3:D15)</f>
        <v>4624.8999999999996</v>
      </c>
      <c r="F16">
        <f>SUM(F3:F15)</f>
        <v>371</v>
      </c>
      <c r="G16">
        <f>SUM(G3:G15)</f>
        <v>12.2</v>
      </c>
      <c r="H16">
        <f>SUM(H3:H15)</f>
        <v>212</v>
      </c>
      <c r="I16">
        <f>SUM(I3:I15)</f>
        <v>79.900000000000006</v>
      </c>
      <c r="J16" s="24">
        <f>SUM(J3:J15)</f>
        <v>675.1</v>
      </c>
      <c r="N16">
        <v>0.5</v>
      </c>
      <c r="O16">
        <v>0.9</v>
      </c>
      <c r="P16">
        <v>1.5</v>
      </c>
    </row>
    <row r="17" spans="14:16" x14ac:dyDescent="0.25">
      <c r="N17">
        <v>2.2999999999999998</v>
      </c>
      <c r="P17">
        <v>6.3</v>
      </c>
    </row>
    <row r="18" spans="14:16" x14ac:dyDescent="0.25">
      <c r="N18">
        <v>2.9</v>
      </c>
      <c r="P18">
        <v>2.7</v>
      </c>
    </row>
    <row r="19" spans="14:16" x14ac:dyDescent="0.25">
      <c r="N19">
        <v>2.9</v>
      </c>
      <c r="P19">
        <v>3.3</v>
      </c>
    </row>
    <row r="20" spans="14:16" x14ac:dyDescent="0.25">
      <c r="N20">
        <v>2.2999999999999998</v>
      </c>
      <c r="P20">
        <v>3.5</v>
      </c>
    </row>
    <row r="21" spans="14:16" x14ac:dyDescent="0.25">
      <c r="N21">
        <v>2.8</v>
      </c>
    </row>
    <row r="22" spans="14:16" x14ac:dyDescent="0.25">
      <c r="N22">
        <v>1.3</v>
      </c>
    </row>
    <row r="23" spans="14:16" x14ac:dyDescent="0.25">
      <c r="N23">
        <v>1.5</v>
      </c>
    </row>
    <row r="24" spans="14:16" x14ac:dyDescent="0.25">
      <c r="N24">
        <v>1.8</v>
      </c>
    </row>
    <row r="25" spans="14:16" x14ac:dyDescent="0.25">
      <c r="N25">
        <v>1.9</v>
      </c>
    </row>
    <row r="26" spans="14:16" x14ac:dyDescent="0.25">
      <c r="N26">
        <v>7.1</v>
      </c>
    </row>
    <row r="27" spans="14:16" x14ac:dyDescent="0.25">
      <c r="N27">
        <v>2.9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EON 2022 Gelnica  DS</vt:lpstr>
      <vt:lpstr>Platby 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 Pauco</dc:creator>
  <cp:lastModifiedBy>Jaroslav Revaj</cp:lastModifiedBy>
  <cp:lastPrinted>2023-06-28T11:03:25Z</cp:lastPrinted>
  <dcterms:created xsi:type="dcterms:W3CDTF">2018-10-18T13:24:27Z</dcterms:created>
  <dcterms:modified xsi:type="dcterms:W3CDTF">2023-06-28T11:03:32Z</dcterms:modified>
</cp:coreProperties>
</file>